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New Issuers January 2025" sheetId="1" r:id="rId2"/>
    <sheet name="TSXV New Issuers January 2025" sheetId="2" r:id="rId3"/>
  </sheets>
  <definedNames>
    <definedName name="_xlnm._FilterDatabase" localSheetId="1" hidden="1">'TSX New Issuers January 2025'!$A$10:$AB$34</definedName>
    <definedName name="_xlnm._FilterDatabase" localSheetId="2" hidden="1">'TSXV New Issuers January 2025'!$A$10:$S$11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January 2025'!$B$10:$V$10</definedName>
    <definedName name="TSXV_2012">'TSXV New Issuers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<sst xmlns="http://schemas.openxmlformats.org/spreadsheetml/2006/main" count="323" uniqueCount="145">
  <si>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</si>
  <si>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</si>
  <si>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</si>
  <si>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</si>
  <si>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</si>
  <si>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</si>
  <si>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</si>
  <si>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</si>
  <si>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</si>
  <si>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</si>
  <si>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</si>
  <si>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Fund Family</t>
  </si>
  <si>
    <t>SP_Type</t>
  </si>
  <si>
    <t>Number of
Months of 
Trading Data</t>
  </si>
  <si>
    <t>USA</t>
  </si>
  <si>
    <t>CPC/
Former
CPC</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</si>
  <si>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</si>
  <si>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</si>
  <si>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Co_ID</t>
  </si>
  <si>
    <t>PO ID</t>
  </si>
  <si>
    <t>Interlisted I</t>
  </si>
  <si>
    <t>Trading 
on OTC</t>
  </si>
  <si>
    <t>Listing Date</t>
  </si>
  <si>
    <t>Number of Issuers</t>
  </si>
  <si>
    <t>Total Market Cap (C$)</t>
  </si>
  <si>
    <t>Gold</t>
  </si>
  <si>
    <t>Silver</t>
  </si>
  <si>
    <t>Other Properties</t>
  </si>
  <si>
    <t>PROPERTIES and COMMODITIES</t>
  </si>
  <si>
    <t>CANADA</t>
  </si>
  <si>
    <t>LATIN AMERICA</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</si>
  <si>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</si>
  <si>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</si>
  <si>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</si>
  <si>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</si>
  <si>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</si>
  <si>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</si>
  <si>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</si>
  <si>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</si>
  <si>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TSXV</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</si>
  <si>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</si>
  <si>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</si>
  <si>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</si>
  <si>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</si>
  <si>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</si>
  <si>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</si>
  <si>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ETP</t>
  </si>
  <si>
    <t>Blockchain/Cryptocurrency</t>
  </si>
  <si>
    <t>Exchange Traded Funds</t>
  </si>
  <si>
    <t>QC</t>
  </si>
  <si>
    <t>BC</t>
  </si>
  <si>
    <t>Other</t>
  </si>
  <si>
    <t>TSXV Grad</t>
  </si>
  <si>
    <t>Y</t>
  </si>
  <si>
    <t>Mining</t>
  </si>
  <si>
    <t>OTCQX</t>
  </si>
  <si>
    <t>NYSE</t>
  </si>
  <si>
    <t>Peru</t>
  </si>
  <si>
    <t>V-04572</t>
  </si>
  <si>
    <t>Andean Precious Metals Corp.</t>
  </si>
  <si>
    <t>APM</t>
  </si>
  <si>
    <t>Bolivia</t>
  </si>
  <si>
    <t>CA</t>
  </si>
  <si>
    <t>Arrow Capital</t>
  </si>
  <si>
    <t>Harvest Portfolios</t>
  </si>
  <si>
    <t>CIBC</t>
  </si>
  <si>
    <t>X-1049</t>
  </si>
  <si>
    <t>Cisco CDR (CAD Hedged)</t>
  </si>
  <si>
    <t>CSCO</t>
  </si>
  <si>
    <t>CDR</t>
  </si>
  <si>
    <t>X-1038</t>
  </si>
  <si>
    <t>Coca-Cola CDR (CAD Hedged)</t>
  </si>
  <si>
    <t>COLA</t>
  </si>
  <si>
    <t>Dynamic Funds</t>
  </si>
  <si>
    <t>X-1048</t>
  </si>
  <si>
    <t>Dynamic Active Innovation and Disruption ETF</t>
  </si>
  <si>
    <t>DXID</t>
  </si>
  <si>
    <t>X-1054</t>
  </si>
  <si>
    <t>Fidelity Absolute Income Fund</t>
  </si>
  <si>
    <t>FCAB</t>
  </si>
  <si>
    <t>Fidelity</t>
  </si>
  <si>
    <t>X-1056</t>
  </si>
  <si>
    <t>Fidelity Advanced U.S. Equity Fund</t>
  </si>
  <si>
    <t>FAUS</t>
  </si>
  <si>
    <t>X-1052</t>
  </si>
  <si>
    <t>Fidelity Core U.S. Bond ETF</t>
  </si>
  <si>
    <t>FCUB</t>
  </si>
  <si>
    <t>Hamilton Capital</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</si>
  <si>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</si>
  <si>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</si>
  <si>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</si>
  <si>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</si>
  <si>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</si>
  <si>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</si>
  <si>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</si>
  <si>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</si>
  <si>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</si>
  <si>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</si>
  <si>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</si>
  <si>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</si>
  <si>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</si>
  <si>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</si>
  <si>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</si>
  <si>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</si>
  <si>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</si>
  <si>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</si>
  <si>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</si>
  <si>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</si>
  <si>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</si>
  <si>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</si>
  <si>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</si>
  <si>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</si>
  <si>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</si>
  <si>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</si>
  <si>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</si>
  <si>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</si>
  <si>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</si>
  <si>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</si>
  <si>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</si>
  <si>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</si>
  <si>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</si>
  <si>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V-04015</t>
  </si>
  <si>
    <t>Nouveau Monde Graphite Inc.</t>
  </si>
  <si>
    <t>NOU</t>
  </si>
  <si>
    <t>Graphite</t>
  </si>
  <si>
    <t>TD</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</si>
  <si>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</si>
  <si>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</si>
  <si>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</si>
  <si>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</si>
  <si>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</si>
  <si>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</si>
  <si>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</si>
  <si>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</si>
  <si>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</si>
  <si>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</si>
  <si>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</si>
  <si>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</si>
  <si>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</si>
  <si>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</si>
  <si>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</si>
  <si>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QT</t>
  </si>
  <si>
    <t>V-04599</t>
  </si>
  <si>
    <t>Daura Gold Corp.</t>
  </si>
  <si>
    <t>DGC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</si>
</sst>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2">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31</v>
      </c>
      <c r="C1" t="s">
        <v>32</v>
      </c>
      <c r="D1" t="s">
        <v>33</v>
      </c>
      <c r="E1"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3" width="15" style="18" bestFit="1" customWidth="1"/>
    <col min="14" max="14" width="12" style="18" bestFit="1" customWidth="1"/>
    <col min="15" max="15" width="12.42578125" style="18" bestFit="1" customWidth="1"/>
    <col min="16" max="16" width="11.85546875" style="18" bestFit="1" customWidth="1"/>
    <col min="17" max="17" width="30.42578125" style="18" bestFit="1" customWidth="1"/>
    <col min="18" max="18" width="24.140625" style="18" bestFit="1" customWidth="1"/>
    <col min="19" max="19" width="21.5703125" style="19" bestFit="1" customWidth="1"/>
    <col min="20" max="21" width="21.5703125" style="20" bestFit="1" customWidth="1"/>
    <col min="22" max="22" width="16.28515625" style="20" bestFit="1" customWidth="1"/>
    <col min="23" max="23" width="32.7109375" style="18" bestFit="1" customWidth="1"/>
    <col min="24" max="24" width="82" style="18" bestFit="1" customWidth="1"/>
    <col min="25" max="25" width="32.42578125" style="18" bestFit="1" customWidth="1"/>
    <col min="26" max="26" width="9.85546875" style="18" bestFit="1" customWidth="1"/>
    <col min="27" max="27" width="10.5703125" style="18" bestFit="1" customWidth="1"/>
    <col min="28" max="28" width="27.28515625" style="18" bestFit="1" customWidth="1"/>
    <col min="29" max="16384" width="9.140625" style="17"/>
  </cols>
  <sheetData>
    <row r="1" spans="1:28" s="7" customFormat="1" x14ac:dyDescent="0.2">
      <c r="B1" s="2" t="s">
        <v>17</v>
      </c>
      <c r="D1" s="1"/>
      <c r="E1" s="6"/>
      <c r="F1" s="4"/>
      <c r="G1" s="1"/>
      <c r="H1" s="1"/>
      <c r="I1" s="6"/>
      <c r="J1" s="1"/>
      <c r="K1" s="1"/>
      <c r="L1" s="1"/>
      <c r="M1" s="1"/>
      <c r="N1" s="1"/>
      <c r="O1" s="1"/>
      <c r="P1" s="1"/>
      <c r="Q1" s="1"/>
      <c r="R1" s="1"/>
      <c r="S1" s="6"/>
      <c r="T1" s="6"/>
      <c r="U1" s="6"/>
      <c r="V1" s="6"/>
      <c r="W1" s="1"/>
      <c r="X1" s="1"/>
      <c r="Y1" s="1"/>
      <c r="Z1" s="1"/>
      <c r="AA1" s="1"/>
      <c r="AB1" s="1"/>
    </row>
    <row r="2" spans="1:28" s="7" customFormat="1" x14ac:dyDescent="0.2">
      <c r="B2" s="2" t="s">
        <v>1</v>
      </c>
      <c r="D2" s="1"/>
      <c r="E2" s="4"/>
      <c r="F2" s="6"/>
      <c r="G2" s="1"/>
      <c r="H2" s="1"/>
      <c r="I2" s="1"/>
      <c r="J2" s="1"/>
      <c r="K2" s="1"/>
      <c r="L2" s="1"/>
      <c r="M2" s="1"/>
      <c r="N2" s="1"/>
      <c r="O2" s="1"/>
      <c r="P2" s="1"/>
      <c r="Q2" s="1"/>
      <c r="R2" s="1"/>
      <c r="S2" s="6"/>
      <c r="T2" s="6"/>
      <c r="U2" s="6"/>
      <c r="V2" s="6"/>
      <c r="W2" s="1"/>
      <c r="X2" s="1"/>
      <c r="Y2" s="1"/>
      <c r="Z2" s="1"/>
      <c r="AA2" s="1"/>
      <c r="AB2" s="1"/>
    </row>
    <row r="3" spans="1:28" s="7" customFormat="1" x14ac:dyDescent="0.2">
      <c r="B3" s="2" t="s">
        <v>40</v>
      </c>
      <c r="D3" s="1"/>
      <c r="E3" s="4"/>
      <c r="F3" s="6"/>
      <c r="G3" s="1"/>
      <c r="H3" s="1"/>
      <c r="I3" s="1"/>
      <c r="J3" s="1"/>
      <c r="K3" s="1"/>
      <c r="L3" s="1"/>
      <c r="M3" s="1"/>
      <c r="N3" s="1"/>
      <c r="O3" s="1"/>
      <c r="P3" s="1"/>
      <c r="Q3" s="1"/>
      <c r="R3" s="1"/>
      <c r="S3" s="6"/>
      <c r="T3" s="6"/>
      <c r="U3" s="6"/>
      <c r="V3" s="6"/>
      <c r="W3" s="1"/>
      <c r="X3" s="1"/>
      <c r="Y3" s="1"/>
      <c r="Z3" s="1"/>
      <c r="AA3" s="1"/>
      <c r="AB3" s="1"/>
    </row>
    <row r="4" spans="1:28" s="12" customFormat="1" ht="3.4" customHeight="1" x14ac:dyDescent="0.2">
      <c r="B4" s="8"/>
      <c r="C4" s="9"/>
      <c r="D4" s="8"/>
      <c r="E4" s="10"/>
      <c r="F4" s="11"/>
      <c r="G4" s="8"/>
      <c r="H4" s="8"/>
      <c r="I4" s="8"/>
      <c r="J4" s="8"/>
      <c r="K4" s="8"/>
      <c r="L4" s="8"/>
      <c r="M4" s="8"/>
      <c r="N4" s="8"/>
      <c r="O4" s="8"/>
      <c r="P4" s="8"/>
      <c r="Q4" s="8"/>
      <c r="R4" s="8"/>
      <c r="S4" s="11"/>
      <c r="T4" s="11"/>
      <c r="U4" s="11"/>
      <c r="V4" s="11"/>
      <c r="W4" s="8"/>
      <c r="X4" s="8"/>
      <c r="Y4" s="8"/>
      <c r="Z4" s="8"/>
      <c r="AA4" s="8"/>
      <c r="AB4" s="8"/>
    </row>
    <row r="5" spans="1:28" s="7" customFormat="1" ht="16.5" thickBot="1" x14ac:dyDescent="0.3">
      <c r="B5" s="1"/>
      <c r="C5" s="3"/>
      <c r="D5" s="1"/>
      <c r="E5" s="5"/>
      <c r="F5" s="6"/>
      <c r="G5" s="1"/>
      <c r="H5" s="1"/>
      <c r="I5" s="1"/>
      <c r="J5" s="1"/>
      <c r="K5" s="1"/>
      <c r="L5" s="1"/>
      <c r="M5" s="1"/>
      <c r="N5" s="1"/>
      <c r="O5" s="1"/>
      <c r="P5" s="1"/>
      <c r="Q5" s="1"/>
      <c r="R5" s="1"/>
      <c r="S5" s="6"/>
      <c r="T5" s="6"/>
      <c r="U5" s="6"/>
      <c r="V5" s="6"/>
      <c r="W5" s="60" t="s">
        <v>28</v>
      </c>
      <c r="X5" s="55"/>
      <c r="Y5" s="55"/>
      <c r="Z5" s="55"/>
      <c r="AA5" s="55"/>
      <c r="AB5" s="55"/>
    </row>
    <row r="6" spans="1:28" s="7" customFormat="1" ht="15.75" x14ac:dyDescent="0.25">
      <c r="B6" s="1"/>
      <c r="C6" s="36" t="s">
        <v>23</v>
      </c>
      <c r="D6" s="42"/>
      <c r="E6" s="42" t="s">
        <v>24</v>
      </c>
      <c r="F6" s="43"/>
      <c r="G6" s="1"/>
      <c r="H6" s="1"/>
      <c r="I6" s="1"/>
      <c r="J6" s="1"/>
      <c r="K6" s="1"/>
      <c r="L6" s="1"/>
      <c r="M6" s="1"/>
      <c r="N6" s="1"/>
      <c r="O6" s="1"/>
      <c r="P6" s="1"/>
      <c r="Q6" s="1"/>
      <c r="R6" s="1"/>
      <c r="S6" s="6"/>
      <c r="T6" s="6"/>
      <c r="U6" s="6"/>
      <c r="V6" s="6"/>
      <c r="W6" s="55"/>
      <c r="X6" s="55"/>
      <c r="Y6" s="55"/>
      <c r="Z6" s="55"/>
      <c r="AA6" s="55"/>
      <c r="AB6" s="55"/>
    </row>
    <row r="7" spans="1:28" s="7" customFormat="1" ht="6.75" customHeight="1" x14ac:dyDescent="0.25">
      <c r="B7" s="1"/>
      <c r="C7" s="46"/>
      <c r="D7" s="44"/>
      <c r="E7" s="44"/>
      <c r="F7" s="45"/>
      <c r="G7" s="1"/>
      <c r="H7" s="1"/>
      <c r="I7" s="1"/>
      <c r="J7" s="1"/>
      <c r="K7" s="1"/>
      <c r="L7" s="1"/>
      <c r="M7" s="1"/>
      <c r="N7" s="1"/>
      <c r="O7" s="1"/>
      <c r="P7" s="1"/>
      <c r="Q7" s="1"/>
      <c r="R7" s="1"/>
      <c r="S7" s="6"/>
      <c r="T7" s="6"/>
      <c r="U7" s="6"/>
      <c r="V7" s="6"/>
      <c r="W7" s="55"/>
      <c r="X7" s="55"/>
      <c r="Y7" s="55"/>
      <c r="Z7" s="55"/>
      <c r="AA7" s="55"/>
      <c r="AB7" s="55"/>
    </row>
    <row r="8" spans="1:28" s="7" customFormat="1" ht="16.5" thickBot="1" x14ac:dyDescent="0.3">
      <c r="B8" s="1"/>
      <c r="C8" s="37">
        <f>SUBTOTAL(3,C11:C34)</f>
        <v>24</v>
      </c>
      <c r="D8" s="38"/>
      <c r="E8" s="39">
        <f>SUBTOTAL(9,E11:E34)</f>
        <v>1167129169.8299999</v>
      </c>
      <c r="F8" s="40"/>
      <c r="G8" s="1"/>
      <c r="H8" s="1"/>
      <c r="I8" s="1"/>
      <c r="J8" s="1"/>
      <c r="K8" s="1"/>
      <c r="L8" s="1"/>
      <c r="M8" s="1"/>
      <c r="N8" s="1"/>
      <c r="O8" s="1"/>
      <c r="P8" s="1"/>
      <c r="Q8" s="1"/>
      <c r="R8" s="1"/>
      <c r="S8" s="6"/>
      <c r="T8" s="6"/>
      <c r="U8" s="6"/>
      <c r="V8" s="6"/>
      <c r="W8" s="55"/>
      <c r="X8" s="55"/>
      <c r="Y8" s="55"/>
      <c r="Z8" s="55"/>
      <c r="AA8" s="55"/>
      <c r="AB8" s="55"/>
    </row>
    <row r="9" spans="1:28" s="7" customFormat="1" x14ac:dyDescent="0.2">
      <c r="B9" s="1"/>
      <c r="C9" s="3"/>
      <c r="D9" s="1"/>
      <c r="E9" s="5"/>
      <c r="F9" s="6"/>
      <c r="G9" s="1"/>
      <c r="H9" s="1"/>
      <c r="I9" s="1"/>
      <c r="J9" s="1"/>
      <c r="K9" s="1"/>
      <c r="L9" s="1"/>
      <c r="M9" s="1"/>
      <c r="N9" s="1"/>
      <c r="O9" s="1"/>
      <c r="P9" s="1"/>
      <c r="Q9" s="1"/>
      <c r="R9" s="1"/>
      <c r="S9" s="6"/>
      <c r="T9" s="6"/>
      <c r="U9" s="6"/>
      <c r="V9" s="6"/>
      <c r="W9" s="55"/>
      <c r="X9" s="55"/>
      <c r="Y9" s="55"/>
      <c r="Z9" s="55"/>
      <c r="AA9" s="55"/>
      <c r="AB9" s="55"/>
    </row>
    <row r="10" spans="1:28" s="13" customFormat="1" ht="39" thickBot="1" x14ac:dyDescent="0.25">
      <c r="A10" s="13" t="s">
        <v>18</v>
      </c>
      <c r="B10" s="14" t="s">
        <v>0</v>
      </c>
      <c r="C10" s="14" t="s">
        <v>2</v>
      </c>
      <c r="D10" s="15" t="s">
        <v>3</v>
      </c>
      <c r="E10" s="16" t="s">
        <v>41</v>
      </c>
      <c r="F10" s="16" t="s">
        <v>42</v>
      </c>
      <c r="G10" s="13" t="s">
        <v>5</v>
      </c>
      <c r="H10" s="15" t="s">
        <v>22</v>
      </c>
      <c r="I10" s="13" t="s">
        <v>4</v>
      </c>
      <c r="J10" s="15" t="s">
        <v>10</v>
      </c>
      <c r="K10" s="15" t="s">
        <v>6</v>
      </c>
      <c r="L10" s="15" t="s">
        <v>7</v>
      </c>
      <c r="M10" s="15" t="s">
        <v>20</v>
      </c>
      <c r="N10" s="15" t="s">
        <v>21</v>
      </c>
      <c r="O10" s="15" t="s">
        <v>8</v>
      </c>
      <c r="P10" s="15" t="s">
        <v>9</v>
      </c>
      <c r="Q10" s="13" t="s">
        <v>11</v>
      </c>
      <c r="R10" s="13" t="s">
        <v>12</v>
      </c>
      <c r="S10" s="16" t="s">
        <v>43</v>
      </c>
      <c r="T10" s="16" t="s">
        <v>44</v>
      </c>
      <c r="U10" s="16" t="s">
        <v>45</v>
      </c>
      <c r="V10" s="16" t="s">
        <v>13</v>
      </c>
      <c r="W10" s="56" t="s">
        <v>29</v>
      </c>
      <c r="X10" s="56" t="s">
        <v>30</v>
      </c>
      <c r="Y10" s="56" t="s">
        <v>14</v>
      </c>
      <c r="Z10" s="56" t="s">
        <v>25</v>
      </c>
      <c r="AA10" s="56" t="s">
        <v>26</v>
      </c>
      <c r="AB10" s="56" t="s">
        <v>27</v>
      </c>
    </row>
    <row r="11" spans="1:28" ht="13.5" thickTop="1" x14ac:dyDescent="0.2">
      <c r="A11" s="17" t="s">
        <v>74</v>
      </c>
      <c r="B11" s="17" t="s">
        <v>38</v>
      </c>
      <c r="C11" s="17" t="s">
        <v>75</v>
      </c>
      <c r="D11" s="18" t="s">
        <v>76</v>
      </c>
      <c r="E11" s="20">
        <v>23325800</v>
      </c>
      <c r="F11" s="20">
        <v>1165000</v>
      </c>
      <c r="G11" s="18" t="s">
        <v>37</v>
      </c>
      <c r="H11" s="18">
        <v>20250122</v>
      </c>
      <c r="I11" s="19" t="s">
        <v>46</v>
      </c>
      <c r="K11" s="18" t="s">
        <v>36</v>
      </c>
      <c r="L11" s="18" t="s">
        <v>35</v>
      </c>
      <c r="Q11" s="18" t="s">
        <v>73</v>
      </c>
      <c r="R11" s="18" t="s">
        <v>48</v>
      </c>
      <c r="S11" s="19">
        <v>451437</v>
      </c>
      <c r="T11" s="20">
        <v>9283207.5</v>
      </c>
      <c r="U11" s="20">
        <v>226</v>
      </c>
      <c r="V11" s="20">
        <v>1</v>
      </c>
    </row>
    <row r="12" spans="1:28" x14ac:dyDescent="0.2">
      <c r="A12" s="17" t="s">
        <v>77</v>
      </c>
      <c r="B12" s="17" t="s">
        <v>38</v>
      </c>
      <c r="C12" s="17" t="s">
        <v>78</v>
      </c>
      <c r="D12" s="18" t="s">
        <v>79</v>
      </c>
      <c r="E12" s="20">
        <v>170272000</v>
      </c>
      <c r="F12" s="20">
        <v>6800000</v>
      </c>
      <c r="G12" s="18" t="s">
        <v>37</v>
      </c>
      <c r="H12" s="18">
        <v>20250128</v>
      </c>
      <c r="I12" s="19" t="s">
        <v>46</v>
      </c>
      <c r="K12" s="18" t="s">
        <v>36</v>
      </c>
      <c r="L12" s="18" t="s">
        <v>35</v>
      </c>
      <c r="Q12" s="18" t="s">
        <v>80</v>
      </c>
      <c r="R12" s="18" t="s">
        <v>48</v>
      </c>
      <c r="S12" s="19">
        <v>67400</v>
      </c>
      <c r="T12" s="20">
        <v>1671899</v>
      </c>
      <c r="U12" s="20">
        <v>142</v>
      </c>
      <c r="V12" s="20">
        <v>1</v>
      </c>
    </row>
    <row r="13" spans="1:28" x14ac:dyDescent="0.2">
      <c r="A13" s="17" t="s">
        <v>81</v>
      </c>
      <c r="B13" s="17" t="s">
        <v>38</v>
      </c>
      <c r="C13" s="17" t="s">
        <v>82</v>
      </c>
      <c r="D13" s="18" t="s">
        <v>83</v>
      </c>
      <c r="E13" s="20">
        <v>1494000</v>
      </c>
      <c r="F13" s="20">
        <v>60000</v>
      </c>
      <c r="G13" s="18" t="s">
        <v>37</v>
      </c>
      <c r="H13" s="18">
        <v>20250128</v>
      </c>
      <c r="I13" s="19" t="s">
        <v>46</v>
      </c>
      <c r="K13" s="18" t="s">
        <v>36</v>
      </c>
      <c r="L13" s="18" t="s">
        <v>35</v>
      </c>
      <c r="Q13" s="18" t="s">
        <v>80</v>
      </c>
      <c r="R13" s="18" t="s">
        <v>48</v>
      </c>
      <c r="S13" s="19">
        <v>14025</v>
      </c>
      <c r="T13" s="20">
        <v>328371</v>
      </c>
      <c r="U13" s="20">
        <v>22</v>
      </c>
      <c r="V13" s="20">
        <v>1</v>
      </c>
    </row>
    <row r="14" spans="1:28" x14ac:dyDescent="0.2">
      <c r="A14" s="17" t="s">
        <v>84</v>
      </c>
      <c r="B14" s="17" t="s">
        <v>38</v>
      </c>
      <c r="C14" s="17" t="s">
        <v>85</v>
      </c>
      <c r="D14" s="18" t="s">
        <v>86</v>
      </c>
      <c r="E14" s="20">
        <v>74860750</v>
      </c>
      <c r="F14" s="20">
        <v>2982500</v>
      </c>
      <c r="G14" s="18" t="s">
        <v>37</v>
      </c>
      <c r="H14" s="18">
        <v>20250128</v>
      </c>
      <c r="I14" s="19" t="s">
        <v>46</v>
      </c>
      <c r="K14" s="18" t="s">
        <v>36</v>
      </c>
      <c r="L14" s="18" t="s">
        <v>35</v>
      </c>
      <c r="Q14" s="18" t="s">
        <v>80</v>
      </c>
      <c r="R14" s="18" t="s">
        <v>48</v>
      </c>
      <c r="S14" s="19">
        <v>19500</v>
      </c>
      <c r="T14" s="20">
        <v>465099</v>
      </c>
      <c r="U14" s="20">
        <v>40</v>
      </c>
      <c r="V14" s="20">
        <v>1</v>
      </c>
    </row>
    <row r="15" spans="1:28" x14ac:dyDescent="0.2">
      <c r="A15" s="17" t="s">
        <v>88</v>
      </c>
      <c r="B15" s="17" t="s">
        <v>38</v>
      </c>
      <c r="C15" s="17" t="s">
        <v>89</v>
      </c>
      <c r="D15" s="18" t="s">
        <v>90</v>
      </c>
      <c r="E15" s="20">
        <v>3840391.17</v>
      </c>
      <c r="F15" s="20">
        <v>237501</v>
      </c>
      <c r="G15" s="18" t="s">
        <v>37</v>
      </c>
      <c r="H15" s="18">
        <v>20250121</v>
      </c>
      <c r="I15" s="19" t="s">
        <v>46</v>
      </c>
      <c r="K15" s="18" t="s">
        <v>36</v>
      </c>
      <c r="L15" s="18" t="s">
        <v>35</v>
      </c>
      <c r="Q15" s="18" t="s">
        <v>87</v>
      </c>
      <c r="R15" s="18" t="s">
        <v>48</v>
      </c>
      <c r="S15" s="19">
        <v>54838</v>
      </c>
      <c r="T15" s="20">
        <v>886692</v>
      </c>
      <c r="U15" s="20">
        <v>43</v>
      </c>
      <c r="V15" s="20">
        <v>1</v>
      </c>
    </row>
    <row r="16" spans="1:28" x14ac:dyDescent="0.2">
      <c r="A16" s="17" t="s">
        <v>91</v>
      </c>
      <c r="B16" s="17" t="s">
        <v>38</v>
      </c>
      <c r="C16" s="17" t="s">
        <v>92</v>
      </c>
      <c r="D16" s="18" t="s">
        <v>93</v>
      </c>
      <c r="E16" s="20">
        <v>4221016.08</v>
      </c>
      <c r="F16" s="20">
        <v>262501</v>
      </c>
      <c r="G16" s="18" t="s">
        <v>37</v>
      </c>
      <c r="H16" s="18">
        <v>20250127</v>
      </c>
      <c r="I16" s="19" t="s">
        <v>46</v>
      </c>
      <c r="K16" s="18" t="s">
        <v>36</v>
      </c>
      <c r="L16" s="18" t="s">
        <v>35</v>
      </c>
      <c r="Q16" s="18" t="s">
        <v>87</v>
      </c>
      <c r="R16" s="18" t="s">
        <v>48</v>
      </c>
      <c r="S16" s="19">
        <v>59673</v>
      </c>
      <c r="T16" s="20">
        <v>967081</v>
      </c>
      <c r="U16" s="20">
        <v>87</v>
      </c>
      <c r="V16" s="20">
        <v>1</v>
      </c>
    </row>
    <row r="17" spans="1:22" x14ac:dyDescent="0.2">
      <c r="A17" s="17" t="s">
        <v>94</v>
      </c>
      <c r="B17" s="17" t="s">
        <v>38</v>
      </c>
      <c r="C17" s="17" t="s">
        <v>95</v>
      </c>
      <c r="D17" s="18" t="s">
        <v>96</v>
      </c>
      <c r="E17" s="20">
        <v>1824766.22</v>
      </c>
      <c r="F17" s="20">
        <v>112501</v>
      </c>
      <c r="G17" s="18" t="s">
        <v>37</v>
      </c>
      <c r="H17" s="18">
        <v>20250128</v>
      </c>
      <c r="I17" s="19" t="s">
        <v>46</v>
      </c>
      <c r="K17" s="18" t="s">
        <v>36</v>
      </c>
      <c r="L17" s="18" t="s">
        <v>35</v>
      </c>
      <c r="Q17" s="18" t="s">
        <v>87</v>
      </c>
      <c r="R17" s="18" t="s">
        <v>48</v>
      </c>
      <c r="S17" s="19">
        <v>29745</v>
      </c>
      <c r="T17" s="20">
        <v>477990.5</v>
      </c>
      <c r="U17" s="20">
        <v>63</v>
      </c>
      <c r="V17" s="20">
        <v>1</v>
      </c>
    </row>
    <row r="18" spans="1:22" x14ac:dyDescent="0.2">
      <c r="A18" s="17" t="s">
        <v>97</v>
      </c>
      <c r="B18" s="17" t="s">
        <v>38</v>
      </c>
      <c r="C18" s="17" t="s">
        <v>98</v>
      </c>
      <c r="D18" s="18" t="s">
        <v>99</v>
      </c>
      <c r="E18" s="20">
        <v>1771890.75</v>
      </c>
      <c r="F18" s="20">
        <v>112501</v>
      </c>
      <c r="G18" s="18" t="s">
        <v>37</v>
      </c>
      <c r="H18" s="18">
        <v>20250129</v>
      </c>
      <c r="I18" s="19" t="s">
        <v>46</v>
      </c>
      <c r="K18" s="18" t="s">
        <v>36</v>
      </c>
      <c r="L18" s="18" t="s">
        <v>35</v>
      </c>
      <c r="Q18" s="18" t="s">
        <v>87</v>
      </c>
      <c r="R18" s="18" t="s">
        <v>48</v>
      </c>
      <c r="S18" s="19">
        <v>25890</v>
      </c>
      <c r="T18" s="20">
        <v>411274.5</v>
      </c>
      <c r="U18" s="20">
        <v>65</v>
      </c>
      <c r="V18" s="20">
        <v>1</v>
      </c>
    </row>
    <row r="19" spans="1:22" x14ac:dyDescent="0.2">
      <c r="A19" s="17" t="s">
        <v>100</v>
      </c>
      <c r="B19" s="17" t="s">
        <v>38</v>
      </c>
      <c r="C19" s="17" t="s">
        <v>101</v>
      </c>
      <c r="D19" s="18" t="s">
        <v>102</v>
      </c>
      <c r="E19" s="20">
        <v>4223641.09</v>
      </c>
      <c r="F19" s="20">
        <v>262501</v>
      </c>
      <c r="G19" s="18" t="s">
        <v>37</v>
      </c>
      <c r="H19" s="18">
        <v>20250127</v>
      </c>
      <c r="I19" s="19" t="s">
        <v>46</v>
      </c>
      <c r="K19" s="18" t="s">
        <v>36</v>
      </c>
      <c r="L19" s="18" t="s">
        <v>35</v>
      </c>
      <c r="Q19" s="18" t="s">
        <v>87</v>
      </c>
      <c r="R19" s="18" t="s">
        <v>48</v>
      </c>
      <c r="S19" s="19">
        <v>70172</v>
      </c>
      <c r="T19" s="20">
        <v>1135893.5</v>
      </c>
      <c r="U19" s="20">
        <v>170</v>
      </c>
      <c r="V19" s="20">
        <v>1</v>
      </c>
    </row>
    <row r="20" spans="1:22" x14ac:dyDescent="0.2">
      <c r="A20" s="17" t="s">
        <v>103</v>
      </c>
      <c r="B20" s="17" t="s">
        <v>38</v>
      </c>
      <c r="C20" s="17" t="s">
        <v>104</v>
      </c>
      <c r="D20" s="18" t="s">
        <v>105</v>
      </c>
      <c r="E20" s="20">
        <v>9375750</v>
      </c>
      <c r="F20" s="20">
        <v>675000</v>
      </c>
      <c r="G20" s="18" t="s">
        <v>37</v>
      </c>
      <c r="H20" s="18">
        <v>20250116</v>
      </c>
      <c r="I20" s="19" t="s">
        <v>46</v>
      </c>
      <c r="J20" s="18" t="s">
        <v>47</v>
      </c>
      <c r="K20" s="18" t="s">
        <v>36</v>
      </c>
      <c r="L20" s="18" t="s">
        <v>35</v>
      </c>
      <c r="Q20" s="18" t="s">
        <v>64</v>
      </c>
      <c r="R20" s="18" t="s">
        <v>48</v>
      </c>
      <c r="S20" s="19">
        <v>151505</v>
      </c>
      <c r="T20" s="20">
        <v>2109878.5</v>
      </c>
      <c r="U20" s="20">
        <v>684</v>
      </c>
      <c r="V20" s="20">
        <v>1</v>
      </c>
    </row>
    <row r="21" spans="1:22" x14ac:dyDescent="0.2">
      <c r="A21" s="17" t="s">
        <v>106</v>
      </c>
      <c r="B21" s="17" t="s">
        <v>38</v>
      </c>
      <c r="C21" s="17" t="s">
        <v>107</v>
      </c>
      <c r="D21" s="18" t="s">
        <v>108</v>
      </c>
      <c r="E21" s="20">
        <v>57138000</v>
      </c>
      <c r="F21" s="20">
        <v>4450000</v>
      </c>
      <c r="G21" s="18" t="s">
        <v>37</v>
      </c>
      <c r="H21" s="18">
        <v>20250116</v>
      </c>
      <c r="I21" s="19" t="s">
        <v>46</v>
      </c>
      <c r="K21" s="18" t="s">
        <v>36</v>
      </c>
      <c r="L21" s="18" t="s">
        <v>35</v>
      </c>
      <c r="Q21" s="18" t="s">
        <v>64</v>
      </c>
      <c r="R21" s="18" t="s">
        <v>48</v>
      </c>
      <c r="S21" s="19">
        <v>3560373</v>
      </c>
      <c r="T21" s="20">
        <v>45218293</v>
      </c>
      <c r="U21" s="20">
        <v>8675</v>
      </c>
      <c r="V21" s="20">
        <v>1</v>
      </c>
    </row>
    <row r="22" spans="1:22" x14ac:dyDescent="0.2">
      <c r="A22" s="17" t="s">
        <v>109</v>
      </c>
      <c r="B22" s="17" t="s">
        <v>38</v>
      </c>
      <c r="C22" s="17" t="s">
        <v>110</v>
      </c>
      <c r="D22" s="18" t="s">
        <v>111</v>
      </c>
      <c r="E22" s="20">
        <v>10024000</v>
      </c>
      <c r="F22" s="20">
        <v>700000</v>
      </c>
      <c r="G22" s="18" t="s">
        <v>37</v>
      </c>
      <c r="H22" s="18">
        <v>20250116</v>
      </c>
      <c r="I22" s="19" t="s">
        <v>46</v>
      </c>
      <c r="K22" s="18" t="s">
        <v>36</v>
      </c>
      <c r="L22" s="18" t="s">
        <v>35</v>
      </c>
      <c r="Q22" s="18" t="s">
        <v>64</v>
      </c>
      <c r="R22" s="18" t="s">
        <v>48</v>
      </c>
      <c r="S22" s="19">
        <v>136732</v>
      </c>
      <c r="T22" s="20">
        <v>1793238</v>
      </c>
      <c r="U22" s="20">
        <v>402</v>
      </c>
      <c r="V22" s="20">
        <v>1</v>
      </c>
    </row>
    <row r="23" spans="1:22" x14ac:dyDescent="0.2">
      <c r="A23" s="17" t="s">
        <v>112</v>
      </c>
      <c r="B23" s="17" t="s">
        <v>38</v>
      </c>
      <c r="C23" s="17" t="s">
        <v>113</v>
      </c>
      <c r="D23" s="18" t="s">
        <v>114</v>
      </c>
      <c r="E23" s="20">
        <v>29064000</v>
      </c>
      <c r="F23" s="20">
        <v>2400000</v>
      </c>
      <c r="G23" s="18" t="s">
        <v>37</v>
      </c>
      <c r="H23" s="18">
        <v>20250116</v>
      </c>
      <c r="I23" s="19" t="s">
        <v>46</v>
      </c>
      <c r="K23" s="18" t="s">
        <v>36</v>
      </c>
      <c r="L23" s="18" t="s">
        <v>35</v>
      </c>
      <c r="Q23" s="18" t="s">
        <v>64</v>
      </c>
      <c r="R23" s="18" t="s">
        <v>48</v>
      </c>
      <c r="S23" s="19">
        <v>1606798</v>
      </c>
      <c r="T23" s="20">
        <v>20805060</v>
      </c>
      <c r="U23" s="20">
        <v>5997</v>
      </c>
      <c r="V23" s="20">
        <v>1</v>
      </c>
    </row>
    <row r="24" spans="1:22" x14ac:dyDescent="0.2">
      <c r="A24" s="17" t="s">
        <v>115</v>
      </c>
      <c r="B24" s="17" t="s">
        <v>38</v>
      </c>
      <c r="C24" s="17" t="s">
        <v>116</v>
      </c>
      <c r="D24" s="18" t="s">
        <v>117</v>
      </c>
      <c r="E24" s="20">
        <v>14472000</v>
      </c>
      <c r="F24" s="20">
        <v>900000</v>
      </c>
      <c r="G24" s="18" t="s">
        <v>37</v>
      </c>
      <c r="H24" s="18">
        <v>20250116</v>
      </c>
      <c r="I24" s="19" t="s">
        <v>46</v>
      </c>
      <c r="K24" s="18" t="s">
        <v>36</v>
      </c>
      <c r="L24" s="18" t="s">
        <v>35</v>
      </c>
      <c r="Q24" s="18" t="s">
        <v>64</v>
      </c>
      <c r="R24" s="18" t="s">
        <v>48</v>
      </c>
      <c r="S24" s="19">
        <v>596616</v>
      </c>
      <c r="T24" s="20">
        <v>8539715.5</v>
      </c>
      <c r="U24" s="20">
        <v>2325</v>
      </c>
      <c r="V24" s="20">
        <v>1</v>
      </c>
    </row>
    <row r="25" spans="1:22" x14ac:dyDescent="0.2">
      <c r="A25" s="17" t="s">
        <v>118</v>
      </c>
      <c r="B25" s="17" t="s">
        <v>38</v>
      </c>
      <c r="C25" s="17" t="s">
        <v>119</v>
      </c>
      <c r="D25" s="18" t="s">
        <v>120</v>
      </c>
      <c r="E25" s="20">
        <v>18284500</v>
      </c>
      <c r="F25" s="20">
        <v>1450000</v>
      </c>
      <c r="G25" s="18" t="s">
        <v>37</v>
      </c>
      <c r="H25" s="18">
        <v>20250116</v>
      </c>
      <c r="I25" s="19" t="s">
        <v>46</v>
      </c>
      <c r="K25" s="18" t="s">
        <v>36</v>
      </c>
      <c r="L25" s="18" t="s">
        <v>35</v>
      </c>
      <c r="Q25" s="18" t="s">
        <v>64</v>
      </c>
      <c r="R25" s="18" t="s">
        <v>48</v>
      </c>
      <c r="S25" s="19">
        <v>1161395</v>
      </c>
      <c r="T25" s="20">
        <v>14669456</v>
      </c>
      <c r="U25" s="20">
        <v>3189</v>
      </c>
      <c r="V25" s="20">
        <v>1</v>
      </c>
    </row>
    <row r="26" spans="1:22" x14ac:dyDescent="0.2">
      <c r="A26" s="17" t="s">
        <v>126</v>
      </c>
      <c r="B26" s="17" t="s">
        <v>38</v>
      </c>
      <c r="C26" s="17" t="s">
        <v>127</v>
      </c>
      <c r="D26" s="18" t="s">
        <v>128</v>
      </c>
      <c r="E26" s="20">
        <v>5042000</v>
      </c>
      <c r="F26" s="20">
        <v>200000</v>
      </c>
      <c r="G26" s="18" t="s">
        <v>37</v>
      </c>
      <c r="H26" s="18">
        <v>20250114</v>
      </c>
      <c r="I26" s="19" t="s">
        <v>46</v>
      </c>
      <c r="K26" s="18" t="s">
        <v>36</v>
      </c>
      <c r="L26" s="18" t="s">
        <v>35</v>
      </c>
      <c r="Q26" s="18" t="s">
        <v>125</v>
      </c>
      <c r="R26" s="18" t="s">
        <v>48</v>
      </c>
      <c r="S26" s="19">
        <v>129000</v>
      </c>
      <c r="T26" s="20">
        <v>3227761</v>
      </c>
      <c r="U26" s="20">
        <v>50</v>
      </c>
      <c r="V26" s="20">
        <v>1</v>
      </c>
    </row>
    <row r="27" spans="1:22" x14ac:dyDescent="0.2">
      <c r="A27" s="17" t="s">
        <v>129</v>
      </c>
      <c r="B27" s="17" t="s">
        <v>38</v>
      </c>
      <c r="C27" s="17" t="s">
        <v>130</v>
      </c>
      <c r="D27" s="18" t="s">
        <v>131</v>
      </c>
      <c r="E27" s="20">
        <v>1008000</v>
      </c>
      <c r="F27" s="20">
        <v>40000</v>
      </c>
      <c r="G27" s="18" t="s">
        <v>37</v>
      </c>
      <c r="H27" s="18">
        <v>20250114</v>
      </c>
      <c r="I27" s="19" t="s">
        <v>46</v>
      </c>
      <c r="K27" s="18" t="s">
        <v>36</v>
      </c>
      <c r="L27" s="18" t="s">
        <v>35</v>
      </c>
      <c r="Q27" s="18" t="s">
        <v>125</v>
      </c>
      <c r="R27" s="18" t="s">
        <v>48</v>
      </c>
      <c r="S27" s="19">
        <v>16385</v>
      </c>
      <c r="T27" s="20">
        <v>411266</v>
      </c>
      <c r="U27" s="20">
        <v>13</v>
      </c>
      <c r="V27" s="20">
        <v>1</v>
      </c>
    </row>
    <row r="28" spans="1:22" x14ac:dyDescent="0.2">
      <c r="A28" s="17" t="s">
        <v>132</v>
      </c>
      <c r="B28" s="17" t="s">
        <v>38</v>
      </c>
      <c r="C28" s="17" t="s">
        <v>133</v>
      </c>
      <c r="D28" s="18" t="s">
        <v>134</v>
      </c>
      <c r="E28" s="20">
        <v>2026400</v>
      </c>
      <c r="F28" s="20">
        <v>80000</v>
      </c>
      <c r="G28" s="18" t="s">
        <v>37</v>
      </c>
      <c r="H28" s="18">
        <v>20250114</v>
      </c>
      <c r="I28" s="19" t="s">
        <v>46</v>
      </c>
      <c r="K28" s="18" t="s">
        <v>36</v>
      </c>
      <c r="L28" s="18" t="s">
        <v>35</v>
      </c>
      <c r="Q28" s="18" t="s">
        <v>125</v>
      </c>
      <c r="R28" s="18" t="s">
        <v>48</v>
      </c>
      <c r="S28" s="19">
        <v>68901</v>
      </c>
      <c r="T28" s="20">
        <v>1720720</v>
      </c>
      <c r="U28" s="20">
        <v>24</v>
      </c>
      <c r="V28" s="20">
        <v>1</v>
      </c>
    </row>
    <row r="29" spans="1:22" x14ac:dyDescent="0.2">
      <c r="A29" s="17" t="s">
        <v>135</v>
      </c>
      <c r="B29" s="17" t="s">
        <v>38</v>
      </c>
      <c r="C29" s="17" t="s">
        <v>136</v>
      </c>
      <c r="D29" s="18" t="s">
        <v>137</v>
      </c>
      <c r="E29" s="20">
        <v>5003000</v>
      </c>
      <c r="F29" s="20">
        <v>100000</v>
      </c>
      <c r="G29" s="18" t="s">
        <v>37</v>
      </c>
      <c r="H29" s="18">
        <v>20250114</v>
      </c>
      <c r="I29" s="19" t="s">
        <v>46</v>
      </c>
      <c r="K29" s="18" t="s">
        <v>36</v>
      </c>
      <c r="L29" s="18" t="s">
        <v>35</v>
      </c>
      <c r="Q29" s="18" t="s">
        <v>125</v>
      </c>
      <c r="R29" s="18" t="s">
        <v>48</v>
      </c>
      <c r="S29" s="19">
        <v>16278</v>
      </c>
      <c r="T29" s="20">
        <v>815915.5</v>
      </c>
      <c r="U29" s="20">
        <v>30</v>
      </c>
      <c r="V29" s="20">
        <v>1</v>
      </c>
    </row>
    <row r="30" spans="1:22" x14ac:dyDescent="0.2">
      <c r="A30" s="17" t="s">
        <v>138</v>
      </c>
      <c r="B30" s="17" t="s">
        <v>38</v>
      </c>
      <c r="C30" s="17" t="s">
        <v>139</v>
      </c>
      <c r="D30" s="18" t="s">
        <v>140</v>
      </c>
      <c r="E30" s="20">
        <v>1017000</v>
      </c>
      <c r="F30" s="20">
        <v>50000</v>
      </c>
      <c r="G30" s="18" t="s">
        <v>37</v>
      </c>
      <c r="H30" s="18">
        <v>20250105</v>
      </c>
      <c r="I30" s="19" t="s">
        <v>46</v>
      </c>
      <c r="K30" s="18" t="s">
        <v>36</v>
      </c>
      <c r="L30" s="18" t="s">
        <v>35</v>
      </c>
      <c r="Q30" s="18" t="s">
        <v>63</v>
      </c>
      <c r="R30" s="18" t="s">
        <v>48</v>
      </c>
      <c r="S30" s="19">
        <v>578</v>
      </c>
      <c r="T30" s="20">
        <v>11723</v>
      </c>
      <c r="U30" s="20">
        <v>7</v>
      </c>
      <c r="V30" s="20">
        <v>1</v>
      </c>
    </row>
    <row r="31" spans="1:22" x14ac:dyDescent="0.2">
      <c r="A31" s="17" t="s">
        <v>66</v>
      </c>
      <c r="B31" s="17" t="s">
        <v>38</v>
      </c>
      <c r="C31" s="17" t="s">
        <v>67</v>
      </c>
      <c r="D31" s="18" t="s">
        <v>68</v>
      </c>
      <c r="E31" s="20">
        <v>18042000</v>
      </c>
      <c r="F31" s="20">
        <v>600000</v>
      </c>
      <c r="G31" s="18" t="s">
        <v>51</v>
      </c>
      <c r="H31" s="18">
        <v>20250123</v>
      </c>
      <c r="I31" s="19" t="s">
        <v>46</v>
      </c>
      <c r="K31" s="18" t="s">
        <v>36</v>
      </c>
      <c r="L31" s="18" t="s">
        <v>35</v>
      </c>
      <c r="Q31" s="18" t="s">
        <v>65</v>
      </c>
      <c r="R31" s="18" t="s">
        <v>69</v>
      </c>
      <c r="S31" s="19">
        <v>100397</v>
      </c>
      <c r="T31" s="20">
        <v>3057934</v>
      </c>
      <c r="U31" s="20">
        <v>142</v>
      </c>
      <c r="V31" s="20">
        <v>1</v>
      </c>
    </row>
    <row r="32" spans="1:22" x14ac:dyDescent="0.2">
      <c r="A32" s="17" t="s">
        <v>70</v>
      </c>
      <c r="B32" s="17" t="s">
        <v>38</v>
      </c>
      <c r="C32" s="17" t="s">
        <v>71</v>
      </c>
      <c r="D32" s="18" t="s">
        <v>72</v>
      </c>
      <c r="E32" s="20">
        <v>17250000</v>
      </c>
      <c r="F32" s="20">
        <v>750000</v>
      </c>
      <c r="G32" s="18" t="s">
        <v>51</v>
      </c>
      <c r="H32" s="18">
        <v>20250115</v>
      </c>
      <c r="I32" s="19" t="s">
        <v>46</v>
      </c>
      <c r="K32" s="18" t="s">
        <v>36</v>
      </c>
      <c r="L32" s="18" t="s">
        <v>35</v>
      </c>
      <c r="Q32" s="18" t="s">
        <v>65</v>
      </c>
      <c r="R32" s="18" t="s">
        <v>69</v>
      </c>
      <c r="S32" s="19">
        <v>23445</v>
      </c>
      <c r="T32" s="20">
        <v>532888.5</v>
      </c>
      <c r="U32" s="20">
        <v>166</v>
      </c>
      <c r="V32" s="20">
        <v>1</v>
      </c>
    </row>
    <row r="33" spans="1:28" x14ac:dyDescent="0.2">
      <c r="A33" s="17" t="s">
        <v>58</v>
      </c>
      <c r="B33" s="17" t="s">
        <v>38</v>
      </c>
      <c r="C33" s="17" t="s">
        <v>59</v>
      </c>
      <c r="D33" s="18" t="s">
        <v>60</v>
      </c>
      <c r="E33" s="20">
        <v>232196861.84999999</v>
      </c>
      <c r="F33" s="20">
        <v>149804427</v>
      </c>
      <c r="G33" s="18" t="s">
        <v>52</v>
      </c>
      <c r="H33" s="18">
        <v>20250109</v>
      </c>
      <c r="I33" s="19" t="s">
        <v>54</v>
      </c>
      <c r="K33" s="18" t="s">
        <v>36</v>
      </c>
      <c r="L33" s="18" t="s">
        <v>35</v>
      </c>
      <c r="N33" s="18" t="s">
        <v>55</v>
      </c>
      <c r="O33" s="18" t="s">
        <v>53</v>
      </c>
      <c r="P33" s="18" t="s">
        <v>53</v>
      </c>
      <c r="S33" s="19">
        <v>2063749</v>
      </c>
      <c r="T33" s="20">
        <v>2964955</v>
      </c>
      <c r="U33" s="20">
        <v>2152</v>
      </c>
      <c r="V33" s="20">
        <v>1</v>
      </c>
      <c r="X33" s="18" t="s">
        <v>61</v>
      </c>
      <c r="Y33" s="18" t="s">
        <v>62</v>
      </c>
      <c r="Z33" s="18" t="s">
        <v>53</v>
      </c>
      <c r="AA33" s="18" t="s">
        <v>53</v>
      </c>
    </row>
    <row r="34" spans="1:28" x14ac:dyDescent="0.2">
      <c r="A34" s="17" t="s">
        <v>121</v>
      </c>
      <c r="B34" s="17" t="s">
        <v>38</v>
      </c>
      <c r="C34" s="17" t="s">
        <v>122</v>
      </c>
      <c r="D34" s="18" t="s">
        <v>123</v>
      </c>
      <c r="E34" s="20">
        <v>461351402.67000002</v>
      </c>
      <c r="F34" s="20">
        <v>152261189</v>
      </c>
      <c r="G34" s="18" t="s">
        <v>52</v>
      </c>
      <c r="H34" s="18">
        <v>20250120</v>
      </c>
      <c r="I34" s="19" t="s">
        <v>54</v>
      </c>
      <c r="K34" s="18" t="s">
        <v>49</v>
      </c>
      <c r="L34" s="18" t="s">
        <v>35</v>
      </c>
      <c r="M34" s="18" t="s">
        <v>56</v>
      </c>
      <c r="O34" s="18" t="s">
        <v>53</v>
      </c>
      <c r="P34" s="18" t="s">
        <v>53</v>
      </c>
      <c r="S34" s="19">
        <v>579739</v>
      </c>
      <c r="T34" s="20">
        <v>1787719</v>
      </c>
      <c r="U34" s="20">
        <v>2010</v>
      </c>
      <c r="V34" s="20">
        <v>1</v>
      </c>
      <c r="W34" s="18" t="s">
        <v>49</v>
      </c>
      <c r="AB34" s="18" t="s">
        <v>124</v>
      </c>
    </row>
  </sheetData>
  <autoFilter ref="A10:AB34">
    <sortState ref="A11:AC34">
      <sortCondition ref="G10:G34"/>
    </sortState>
  </autoFilter>
  <sortState ref="A8:BT1548">
    <sortCondition sortBy="cellColor" ref="M8:M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7" hidden="1" customWidth="1"/>
    <col min="3" max="3" width="12.42578125" style="23" customWidth="1"/>
    <col min="4" max="4" width="49.140625" style="27" bestFit="1" customWidth="1"/>
    <col min="5" max="5" width="11" style="18" bestFit="1" customWidth="1"/>
    <col min="6" max="6" width="22.5703125" style="24" bestFit="1" customWidth="1"/>
    <col min="7" max="7" width="21.5703125" style="24" bestFit="1" customWidth="1"/>
    <col min="8" max="9" width="15.5703125" style="18" bestFit="1" customWidth="1"/>
    <col min="10" max="10" width="35" style="18" bestFit="1" customWidth="1"/>
    <col min="11" max="11" width="19.7109375" style="18" bestFit="1" customWidth="1"/>
    <col min="12" max="12" width="16.42578125" style="31" bestFit="1" customWidth="1"/>
    <col min="13" max="13" width="11.85546875" style="18" bestFit="1" customWidth="1"/>
    <col min="14" max="15" width="21.5703125" style="33" bestFit="1" customWidth="1"/>
    <col min="16" max="16" width="21.5703125" style="20" bestFit="1" customWidth="1"/>
    <col min="17" max="17" width="16.28515625" style="18" bestFit="1" customWidth="1"/>
    <col min="18" max="18" width="51.85546875" style="18" bestFit="1" customWidth="1"/>
    <col min="19" max="19" width="9.85546875" style="18" bestFit="1" customWidth="1"/>
    <col min="20" max="16384" width="9" style="17"/>
  </cols>
  <sheetData>
    <row r="1" spans="1:19" x14ac:dyDescent="0.2">
      <c r="C1" s="2" t="s">
        <v>17</v>
      </c>
    </row>
    <row r="2" spans="1:19" x14ac:dyDescent="0.2">
      <c r="C2" s="3" t="s">
        <v>1</v>
      </c>
      <c r="D2" s="2"/>
      <c r="E2" s="1"/>
      <c r="F2" s="26"/>
      <c r="G2" s="26"/>
      <c r="H2" s="1"/>
      <c r="I2" s="1"/>
      <c r="J2" s="1"/>
      <c r="K2" s="1"/>
      <c r="L2" s="28"/>
    </row>
    <row r="3" spans="1:19" x14ac:dyDescent="0.2">
      <c r="C3" s="3" t="s">
        <v>40</v>
      </c>
      <c r="D3" s="2"/>
      <c r="E3" s="1"/>
      <c r="F3" s="26"/>
      <c r="G3" s="26"/>
      <c r="H3" s="1"/>
      <c r="I3" s="1"/>
      <c r="J3" s="1"/>
      <c r="K3" s="1"/>
      <c r="L3" s="28"/>
    </row>
    <row r="4" spans="1:19" s="12" customFormat="1" ht="4.9000000000000004" customHeight="1" x14ac:dyDescent="0.2">
      <c r="B4" s="9"/>
      <c r="C4" s="21"/>
      <c r="D4" s="9"/>
      <c r="E4" s="8"/>
      <c r="F4" s="25"/>
      <c r="G4" s="25"/>
      <c r="H4" s="8"/>
      <c r="I4" s="8"/>
      <c r="J4" s="8"/>
      <c r="K4" s="8"/>
      <c r="L4" s="29"/>
      <c r="M4" s="8"/>
      <c r="N4" s="34"/>
      <c r="O4" s="34"/>
      <c r="P4" s="61"/>
      <c r="Q4" s="8"/>
      <c r="R4" s="8"/>
      <c r="S4" s="8"/>
    </row>
    <row r="5" spans="1:19" s="7" customFormat="1" ht="16.5" thickBot="1" x14ac:dyDescent="0.3">
      <c r="B5" s="2"/>
      <c r="C5" s="22"/>
      <c r="D5" s="2"/>
      <c r="E5" s="1"/>
      <c r="F5" s="26"/>
      <c r="G5" s="26"/>
      <c r="H5" s="1"/>
      <c r="I5" s="1"/>
      <c r="J5" s="1"/>
      <c r="K5" s="1"/>
      <c r="L5" s="28"/>
      <c r="M5" s="1"/>
      <c r="N5" s="35"/>
      <c r="O5" s="35"/>
      <c r="P5" s="35"/>
      <c r="Q5" s="5"/>
      <c r="R5" s="60" t="s">
        <v>28</v>
      </c>
      <c r="S5" s="57"/>
    </row>
    <row r="6" spans="1:19" s="7" customFormat="1" ht="15.75" x14ac:dyDescent="0.25">
      <c r="B6" s="2"/>
      <c r="C6" s="22"/>
      <c r="D6" s="41" t="s">
        <v>23</v>
      </c>
      <c r="E6" s="47"/>
      <c r="F6" s="47" t="s">
        <v>24</v>
      </c>
      <c r="G6" s="51"/>
      <c r="H6" s="1"/>
      <c r="I6" s="1"/>
      <c r="J6" s="1"/>
      <c r="K6" s="1"/>
      <c r="L6" s="28"/>
      <c r="M6" s="1"/>
      <c r="N6" s="35"/>
      <c r="O6" s="35"/>
      <c r="P6" s="35"/>
      <c r="Q6" s="35"/>
      <c r="R6" s="57"/>
      <c r="S6" s="57"/>
    </row>
    <row r="7" spans="1:19" s="7" customFormat="1" ht="6.75" customHeight="1" x14ac:dyDescent="0.25">
      <c r="B7" s="2"/>
      <c r="C7" s="22"/>
      <c r="D7" s="48"/>
      <c r="E7" s="49"/>
      <c r="F7" s="49"/>
      <c r="G7" s="52"/>
      <c r="H7" s="1"/>
      <c r="I7" s="1"/>
      <c r="J7" s="1"/>
      <c r="K7" s="1"/>
      <c r="L7" s="28"/>
      <c r="M7" s="1"/>
      <c r="N7" s="35"/>
      <c r="O7" s="35"/>
      <c r="P7" s="35"/>
      <c r="Q7" s="35"/>
      <c r="R7" s="57"/>
      <c r="S7" s="57"/>
    </row>
    <row r="8" spans="1:19" s="7" customFormat="1" ht="16.5" thickBot="1" x14ac:dyDescent="0.3">
      <c r="B8" s="2"/>
      <c r="C8" s="22"/>
      <c r="D8" s="59">
        <f>SUBTOTAL(3,D11:D11)</f>
        <v>1</v>
      </c>
      <c r="E8" s="50"/>
      <c r="F8" s="53">
        <f>SUBTOTAL(9,F11:F11)</f>
        <v>2704095.29</v>
      </c>
      <c r="G8" s="54"/>
      <c r="H8" s="1"/>
      <c r="I8" s="1"/>
      <c r="J8" s="1"/>
      <c r="K8" s="1"/>
      <c r="L8" s="28"/>
      <c r="M8" s="1"/>
      <c r="N8" s="35"/>
      <c r="O8" s="35"/>
      <c r="P8" s="35"/>
      <c r="Q8" s="35"/>
      <c r="R8" s="57"/>
      <c r="S8" s="57"/>
    </row>
    <row r="9" spans="1:19" s="7" customFormat="1" ht="15.75" x14ac:dyDescent="0.25">
      <c r="B9" s="2"/>
      <c r="C9" s="22"/>
      <c r="D9" s="2"/>
      <c r="E9" s="1"/>
      <c r="F9" s="26"/>
      <c r="G9" s="26"/>
      <c r="H9" s="1"/>
      <c r="I9" s="1"/>
      <c r="J9" s="1"/>
      <c r="K9" s="1"/>
      <c r="L9" s="28"/>
      <c r="M9" s="1"/>
      <c r="N9" s="35"/>
      <c r="O9" s="35"/>
      <c r="P9" s="35"/>
      <c r="Q9" s="35"/>
      <c r="R9" s="57"/>
      <c r="S9" s="57"/>
    </row>
    <row r="10" spans="1:19" s="15" customFormat="1" ht="39.75" customHeight="1" thickBot="1" x14ac:dyDescent="0.25">
      <c r="A10" s="14" t="s">
        <v>18</v>
      </c>
      <c r="B10" s="32" t="s">
        <v>19</v>
      </c>
      <c r="C10" s="14" t="s">
        <v>0</v>
      </c>
      <c r="D10" s="14" t="s">
        <v>2</v>
      </c>
      <c r="E10" s="16" t="s">
        <v>3</v>
      </c>
      <c r="F10" s="16" t="s">
        <v>41</v>
      </c>
      <c r="G10" s="16" t="s">
        <v>42</v>
      </c>
      <c r="H10" s="15" t="s">
        <v>5</v>
      </c>
      <c r="I10" s="30" t="s">
        <v>22</v>
      </c>
      <c r="J10" s="15" t="s">
        <v>4</v>
      </c>
      <c r="K10" s="15" t="s">
        <v>6</v>
      </c>
      <c r="L10" s="15" t="s">
        <v>7</v>
      </c>
      <c r="M10" s="15" t="s">
        <v>15</v>
      </c>
      <c r="N10" s="16" t="s">
        <v>43</v>
      </c>
      <c r="O10" s="16" t="s">
        <v>44</v>
      </c>
      <c r="P10" s="16" t="s">
        <v>45</v>
      </c>
      <c r="Q10" s="16" t="s">
        <v>16</v>
      </c>
      <c r="R10" s="58" t="s">
        <v>30</v>
      </c>
      <c r="S10" s="58" t="s">
        <v>25</v>
      </c>
    </row>
    <row r="11" spans="1:19" ht="13.5" thickTop="1" x14ac:dyDescent="0.2">
      <c r="A11" s="17" t="s">
        <v>142</v>
      </c>
      <c r="B11" s="27">
        <v>1182295</v>
      </c>
      <c r="C11" s="23" t="s">
        <v>39</v>
      </c>
      <c r="D11" s="27" t="s">
        <v>143</v>
      </c>
      <c r="E11" s="18" t="s">
        <v>144</v>
      </c>
      <c r="F11" s="24">
        <v>2704095.29</v>
      </c>
      <c r="G11" s="24">
        <v>41601466</v>
      </c>
      <c r="H11" s="18" t="s">
        <v>141</v>
      </c>
      <c r="I11" s="18">
        <v>20250127</v>
      </c>
      <c r="J11" s="18" t="s">
        <v>54</v>
      </c>
      <c r="K11" s="18" t="s">
        <v>50</v>
      </c>
      <c r="L11" s="31" t="s">
        <v>35</v>
      </c>
      <c r="M11" s="18" t="s">
        <v>53</v>
      </c>
      <c r="N11" s="33">
        <v>50000</v>
      </c>
      <c r="O11" s="33">
        <v>3475</v>
      </c>
      <c r="P11" s="20">
        <v>4</v>
      </c>
      <c r="Q11" s="18">
        <v>1</v>
      </c>
      <c r="R11" s="18" t="s">
        <v>57</v>
      </c>
      <c r="S11" s="18" t="s">
        <v>53</v>
      </c>
    </row>
  </sheetData>
  <autoFilter ref="A10:S11">
    <sortState ref="A11:S11">
      <sortCondition ref="H10:H11"/>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January 2025</vt:lpstr>
      <vt:lpstr>TSXV New Issuers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2025-02-18T15:15:38Z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